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5" windowWidth="9645" windowHeight="11265"/>
  </bookViews>
  <sheets>
    <sheet name="Diesel JUN 2015 - August 2021" sheetId="1" r:id="rId1"/>
    <sheet name="Sheet1" sheetId="2" r:id="rId2"/>
  </sheets>
  <definedNames>
    <definedName name="_xlnm._FilterDatabase" localSheetId="0" hidden="1">'Diesel JUN 2015 - August 2021'!$A$2:$BZ$60</definedName>
  </definedNames>
  <calcPr calcId="125725"/>
</workbook>
</file>

<file path=xl/calcChain.xml><?xml version="1.0" encoding="utf-8"?>
<calcChain xmlns="http://schemas.openxmlformats.org/spreadsheetml/2006/main">
  <c r="CA6" i="1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CA5"/>
  <c r="BZ5"/>
  <c r="BY42"/>
  <c r="BX42"/>
  <c r="BY43" l="1"/>
  <c r="BW42"/>
  <c r="BX43" s="1"/>
  <c r="BV42"/>
  <c r="BU42"/>
  <c r="BT42"/>
  <c r="BS42"/>
  <c r="BR42"/>
  <c r="BQ42"/>
  <c r="BP42"/>
  <c r="BO42"/>
  <c r="BN42"/>
  <c r="BM42"/>
  <c r="BY44" s="1"/>
  <c r="BL42"/>
  <c r="BX44" s="1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D43" l="1"/>
  <c r="H43"/>
  <c r="BW44"/>
  <c r="BW43"/>
  <c r="F43"/>
  <c r="J43"/>
  <c r="N43"/>
  <c r="BV43"/>
  <c r="L43"/>
  <c r="E43"/>
  <c r="I43"/>
  <c r="M43"/>
  <c r="Q43"/>
  <c r="U43"/>
  <c r="Y43"/>
  <c r="AC43"/>
  <c r="AG43"/>
  <c r="AK43"/>
  <c r="AO43"/>
  <c r="AS43"/>
  <c r="AW43"/>
  <c r="BA43"/>
  <c r="BE43"/>
  <c r="BI43"/>
  <c r="BM43"/>
  <c r="BQ43"/>
  <c r="BU43"/>
  <c r="R44"/>
  <c r="V44"/>
  <c r="Z44"/>
  <c r="AD44"/>
  <c r="AH44"/>
  <c r="AL44"/>
  <c r="AP44"/>
  <c r="AT44"/>
  <c r="AX44"/>
  <c r="BB44"/>
  <c r="BF44"/>
  <c r="BJ44"/>
  <c r="BN44"/>
  <c r="BR44"/>
  <c r="P44"/>
  <c r="T44"/>
  <c r="X44"/>
  <c r="AB44"/>
  <c r="AF44"/>
  <c r="AJ44"/>
  <c r="AN44"/>
  <c r="AR44"/>
  <c r="AV44"/>
  <c r="AZ44"/>
  <c r="BD44"/>
  <c r="BH44"/>
  <c r="BL44"/>
  <c r="BP44"/>
  <c r="BT44"/>
  <c r="G43"/>
  <c r="K43"/>
  <c r="O43"/>
  <c r="S43"/>
  <c r="W43"/>
  <c r="AA43"/>
  <c r="AE43"/>
  <c r="AI43"/>
  <c r="AM43"/>
  <c r="AQ43"/>
  <c r="AU43"/>
  <c r="AY43"/>
  <c r="BC43"/>
  <c r="BG43"/>
  <c r="BK43"/>
  <c r="BO43"/>
  <c r="BS43"/>
  <c r="BV44"/>
  <c r="P43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BP43"/>
  <c r="BR43"/>
  <c r="BT43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AY44"/>
  <c r="BA44"/>
  <c r="BC44"/>
  <c r="BE44"/>
  <c r="BG44"/>
  <c r="BI44"/>
  <c r="BK44"/>
  <c r="BM44"/>
  <c r="BO44"/>
  <c r="BQ44"/>
  <c r="BS44"/>
  <c r="BU44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<sst xmlns="http://schemas.openxmlformats.org/spreadsheetml/2006/main" count="91" uniqueCount="49">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</sst>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25"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23" fillId="4" borderId="5" xfId="0" applyFont="1" applyFill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</cellXfs>
  <cellStyles count="10">
    <cellStyle name="Comma" xfId="7" builtinId="3"/>
    <cellStyle name="Normal" xfId="0" builtinId="0"/>
    <cellStyle name="Normal_DIESEL" xfId="3"/>
    <cellStyle name="Normal_SELECTED ENERGY" xfId="9"/>
    <cellStyle name="Normal_Selected Energy (Per State)" xfId="6"/>
    <cellStyle name="Normal_Sheet1" xfId="1"/>
    <cellStyle name="Normal_Sheet1 2" xfId="8"/>
    <cellStyle name="Normal_Sheet2" xfId="2"/>
    <cellStyle name="Normal_Sheet3" xfId="4"/>
    <cellStyle name="Normal_Sheet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A60"/>
  <sheetViews>
    <sheetView tabSelected="1" workbookViewId="0">
      <pane xSplit="1" ySplit="4" topLeftCell="BM5" activePane="bottomRight" state="frozen"/>
      <selection pane="topRight"/>
      <selection pane="bottomLeft"/>
      <selection pane="bottomRight" activeCell="BP20" sqref="BP20"/>
    </sheetView>
  </sheetViews>
  <sheetFormatPr defaultColWidth="10" defaultRowHeight="15" customHeight="1"/>
  <cols>
    <col min="1" max="1" width="18.42578125" customWidth="1"/>
    <col min="2" max="2" width="11.28515625" customWidth="1"/>
    <col min="7" max="18" width="9.140625" customWidth="1"/>
    <col min="78" max="78" width="12.7109375" bestFit="1" customWidth="1"/>
    <col min="79" max="79" width="16.28515625" bestFit="1" customWidth="1"/>
  </cols>
  <sheetData>
    <row r="2" spans="1:79" ht="15" customHeight="1">
      <c r="C2" s="1" t="s">
        <v>43</v>
      </c>
    </row>
    <row r="3" spans="1:79" ht="15" customHeight="1">
      <c r="C3" s="1" t="s">
        <v>46</v>
      </c>
      <c r="Y3" s="2"/>
      <c r="BZ3" s="56" t="s">
        <v>47</v>
      </c>
      <c r="CA3" s="56" t="s">
        <v>48</v>
      </c>
    </row>
    <row r="4" spans="1:79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56"/>
      <c r="CA4" s="56"/>
    </row>
    <row r="5" spans="1:79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3">
        <v>238.46153846153845</v>
      </c>
      <c r="BX5" s="54">
        <v>274.25</v>
      </c>
      <c r="BY5" s="55">
        <v>295.58333333333297</v>
      </c>
      <c r="BZ5" s="57">
        <f>(BY5-BM5)/BM5*100</f>
        <v>37.747572815533807</v>
      </c>
      <c r="CA5" s="57">
        <f>(BY5-BX5)/BX5*100</f>
        <v>7.7787906411423791</v>
      </c>
    </row>
    <row r="6" spans="1:79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3">
        <v>246</v>
      </c>
      <c r="BX6" s="54">
        <v>251</v>
      </c>
      <c r="BY6" s="55">
        <v>250</v>
      </c>
      <c r="BZ6" s="57">
        <f t="shared" ref="BZ6:BZ44" si="0">(BY6-BM6)/BM6*100</f>
        <v>10.13215859030837</v>
      </c>
      <c r="CA6" s="57">
        <f t="shared" ref="CA6:CA42" si="1">(BY6-BX6)/BX6*100</f>
        <v>-0.39840637450199201</v>
      </c>
    </row>
    <row r="7" spans="1:79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3">
        <v>256</v>
      </c>
      <c r="BX7" s="54">
        <v>275</v>
      </c>
      <c r="BY7" s="55">
        <v>261.25</v>
      </c>
      <c r="BZ7" s="57">
        <f t="shared" si="0"/>
        <v>6.1991869918699187</v>
      </c>
      <c r="CA7" s="57">
        <f t="shared" si="1"/>
        <v>-5</v>
      </c>
    </row>
    <row r="8" spans="1:79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3">
        <v>253.63636363636363</v>
      </c>
      <c r="BX8" s="54">
        <v>245</v>
      </c>
      <c r="BY8" s="55">
        <v>264.54545454545456</v>
      </c>
      <c r="BZ8" s="57">
        <f t="shared" si="0"/>
        <v>14.192282537606291</v>
      </c>
      <c r="CA8" s="57">
        <f t="shared" si="1"/>
        <v>7.977736549165126</v>
      </c>
    </row>
    <row r="9" spans="1:79" ht="15" customHeight="1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3">
        <v>238.33333333333334</v>
      </c>
      <c r="BX9" s="54">
        <v>233.66666666666666</v>
      </c>
      <c r="BY9" s="55">
        <v>214.69441165635826</v>
      </c>
      <c r="BZ9" s="57">
        <f t="shared" si="0"/>
        <v>0.44818797855644393</v>
      </c>
      <c r="CA9" s="57">
        <f t="shared" si="1"/>
        <v>-8.1193673367938946</v>
      </c>
    </row>
    <row r="10" spans="1:79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3">
        <v>256.42857142857144</v>
      </c>
      <c r="BX10" s="54">
        <v>263</v>
      </c>
      <c r="BY10" s="55">
        <v>261.25</v>
      </c>
      <c r="BZ10" s="57">
        <f t="shared" si="0"/>
        <v>12.972972972972974</v>
      </c>
      <c r="CA10" s="57">
        <f t="shared" si="1"/>
        <v>-0.66539923954372615</v>
      </c>
    </row>
    <row r="11" spans="1:79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3">
        <v>234.61538461538461</v>
      </c>
      <c r="BX11" s="54">
        <v>242.91666666666666</v>
      </c>
      <c r="BY11" s="55">
        <v>237.91666666666666</v>
      </c>
      <c r="BZ11" s="57">
        <f t="shared" si="0"/>
        <v>8.6669445866631385</v>
      </c>
      <c r="CA11" s="57">
        <f t="shared" si="1"/>
        <v>-2.0583190394511153</v>
      </c>
    </row>
    <row r="12" spans="1:79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3">
        <v>253.33333333333334</v>
      </c>
      <c r="BX12" s="54">
        <v>266.66666666666669</v>
      </c>
      <c r="BY12" s="55">
        <v>246.8</v>
      </c>
      <c r="BZ12" s="57">
        <f t="shared" si="0"/>
        <v>6.3793103448275907</v>
      </c>
      <c r="CA12" s="57">
        <f t="shared" si="1"/>
        <v>-7.4500000000000028</v>
      </c>
    </row>
    <row r="13" spans="1:79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3">
        <v>255.42857142857142</v>
      </c>
      <c r="BX13" s="54">
        <v>290.375</v>
      </c>
      <c r="BY13" s="55">
        <v>289</v>
      </c>
      <c r="BZ13" s="57">
        <f t="shared" si="0"/>
        <v>12.051696284329408</v>
      </c>
      <c r="CA13" s="57">
        <f t="shared" si="1"/>
        <v>-0.47352561343090832</v>
      </c>
    </row>
    <row r="14" spans="1:79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3">
        <v>242.5</v>
      </c>
      <c r="BX14" s="54">
        <v>257.5</v>
      </c>
      <c r="BY14" s="55">
        <v>266.92307692307691</v>
      </c>
      <c r="BZ14" s="57">
        <f t="shared" si="0"/>
        <v>16.900617630544801</v>
      </c>
      <c r="CA14" s="57">
        <f t="shared" si="1"/>
        <v>3.6594473487677304</v>
      </c>
    </row>
    <row r="15" spans="1:79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3">
        <v>240</v>
      </c>
      <c r="BX15" s="54">
        <v>240</v>
      </c>
      <c r="BY15" s="55">
        <v>248.84615384615384</v>
      </c>
      <c r="BZ15" s="57">
        <f t="shared" si="0"/>
        <v>17.750545983984463</v>
      </c>
      <c r="CA15" s="57">
        <f t="shared" si="1"/>
        <v>3.685897435897433</v>
      </c>
    </row>
    <row r="16" spans="1:79" ht="15" customHeight="1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3">
        <v>250.83333333333334</v>
      </c>
      <c r="BX16" s="54">
        <v>243.33333333333334</v>
      </c>
      <c r="BY16" s="55">
        <v>271.25</v>
      </c>
      <c r="BZ16" s="57">
        <f t="shared" si="0"/>
        <v>25.675675675675869</v>
      </c>
      <c r="CA16" s="57">
        <f t="shared" si="1"/>
        <v>11.472602739726023</v>
      </c>
    </row>
    <row r="17" spans="1:79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3">
        <v>264.18181818181819</v>
      </c>
      <c r="BX17" s="54">
        <v>260.81818181818181</v>
      </c>
      <c r="BY17" s="55">
        <v>256.92307692307691</v>
      </c>
      <c r="BZ17" s="57">
        <f t="shared" si="0"/>
        <v>16.023931610819307</v>
      </c>
      <c r="CA17" s="57">
        <f t="shared" si="1"/>
        <v>-1.4934177011555936</v>
      </c>
    </row>
    <row r="18" spans="1:79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3">
        <v>235.4</v>
      </c>
      <c r="BX18" s="54">
        <v>238.5</v>
      </c>
      <c r="BY18" s="55">
        <v>266.25</v>
      </c>
      <c r="BZ18" s="57">
        <f t="shared" si="0"/>
        <v>25.496903560511221</v>
      </c>
      <c r="CA18" s="57">
        <f t="shared" si="1"/>
        <v>11.635220125786164</v>
      </c>
    </row>
    <row r="19" spans="1:79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3">
        <v>243.18181818181819</v>
      </c>
      <c r="BX19" s="54">
        <v>251.92307692307693</v>
      </c>
      <c r="BY19" s="55">
        <v>250</v>
      </c>
      <c r="BZ19" s="57">
        <f t="shared" si="0"/>
        <v>24.688279301745634</v>
      </c>
      <c r="CA19" s="57">
        <f t="shared" si="1"/>
        <v>-0.76335877862595847</v>
      </c>
    </row>
    <row r="20" spans="1:79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3">
        <v>209</v>
      </c>
      <c r="BX20" s="54">
        <v>235</v>
      </c>
      <c r="BY20" s="55">
        <v>267</v>
      </c>
      <c r="BZ20" s="57">
        <f t="shared" si="0"/>
        <v>24.186046511627907</v>
      </c>
      <c r="CA20" s="57">
        <f t="shared" si="1"/>
        <v>13.617021276595745</v>
      </c>
    </row>
    <row r="21" spans="1:79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3">
        <v>248.18181818181819</v>
      </c>
      <c r="BX21" s="54">
        <v>248.72727272727272</v>
      </c>
      <c r="BY21" s="55">
        <v>251.30434782608697</v>
      </c>
      <c r="BZ21" s="57">
        <f t="shared" si="0"/>
        <v>21.174004192872118</v>
      </c>
      <c r="CA21" s="57">
        <f t="shared" si="1"/>
        <v>1.0361047546402313</v>
      </c>
    </row>
    <row r="22" spans="1:79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3">
        <v>246.15384615384616</v>
      </c>
      <c r="BX22" s="54">
        <v>258.88888888888891</v>
      </c>
      <c r="BY22" s="55">
        <v>245</v>
      </c>
      <c r="BZ22" s="57">
        <f t="shared" si="0"/>
        <v>13.367609254498772</v>
      </c>
      <c r="CA22" s="57">
        <f t="shared" si="1"/>
        <v>-5.3648068669527991</v>
      </c>
    </row>
    <row r="23" spans="1:79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3">
        <v>221.875</v>
      </c>
      <c r="BX23" s="54">
        <v>237</v>
      </c>
      <c r="BY23" s="55">
        <v>244</v>
      </c>
      <c r="BZ23" s="57">
        <f t="shared" si="0"/>
        <v>10.758057194734446</v>
      </c>
      <c r="CA23" s="57">
        <f t="shared" si="1"/>
        <v>2.9535864978902953</v>
      </c>
    </row>
    <row r="24" spans="1:79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3">
        <v>243.33333333333334</v>
      </c>
      <c r="BX24" s="54">
        <v>236.64285714285714</v>
      </c>
      <c r="BY24" s="55">
        <v>236.64285714285714</v>
      </c>
      <c r="BZ24" s="57">
        <f t="shared" si="0"/>
        <v>9.8110705999337071</v>
      </c>
      <c r="CA24" s="57">
        <f t="shared" si="1"/>
        <v>0</v>
      </c>
    </row>
    <row r="25" spans="1:79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3">
        <v>226.5</v>
      </c>
      <c r="BX25" s="54">
        <v>252.57142857142858</v>
      </c>
      <c r="BY25" s="55">
        <v>252.57142857142858</v>
      </c>
      <c r="BZ25" s="57">
        <f t="shared" si="0"/>
        <v>7.0217917675544843</v>
      </c>
      <c r="CA25" s="57">
        <f t="shared" si="1"/>
        <v>0</v>
      </c>
    </row>
    <row r="26" spans="1:79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3">
        <v>241.70763356072999</v>
      </c>
      <c r="BX26" s="54">
        <v>236.66666666666666</v>
      </c>
      <c r="BY26" s="55">
        <v>214.16666666666666</v>
      </c>
      <c r="BZ26" s="57">
        <f t="shared" si="0"/>
        <v>-10.838190396891481</v>
      </c>
      <c r="CA26" s="57">
        <f t="shared" si="1"/>
        <v>-9.5070422535211261</v>
      </c>
    </row>
    <row r="27" spans="1:79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3">
        <v>237</v>
      </c>
      <c r="BX27" s="54">
        <v>234.16666666666666</v>
      </c>
      <c r="BY27" s="55">
        <v>213.33333333333334</v>
      </c>
      <c r="BZ27" s="57">
        <f t="shared" si="0"/>
        <v>3.2466223028836505</v>
      </c>
      <c r="CA27" s="57">
        <f t="shared" si="1"/>
        <v>-8.8967971530249024</v>
      </c>
    </row>
    <row r="28" spans="1:79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3">
        <v>261</v>
      </c>
      <c r="BX28" s="54">
        <v>268.57142857142856</v>
      </c>
      <c r="BY28" s="55">
        <v>281.25</v>
      </c>
      <c r="BZ28" s="57">
        <f t="shared" si="0"/>
        <v>24.080882352941181</v>
      </c>
      <c r="CA28" s="57">
        <f t="shared" si="1"/>
        <v>4.7207446808510705</v>
      </c>
    </row>
    <row r="29" spans="1:79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3">
        <v>238.25</v>
      </c>
      <c r="BX29" s="54">
        <v>245</v>
      </c>
      <c r="BY29" s="55">
        <v>244.0625</v>
      </c>
      <c r="BZ29" s="57">
        <f t="shared" si="0"/>
        <v>9.9655819774718335</v>
      </c>
      <c r="CA29" s="57">
        <f t="shared" si="1"/>
        <v>-0.38265306122448978</v>
      </c>
    </row>
    <row r="30" spans="1:79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3">
        <v>244.83333333333334</v>
      </c>
      <c r="BX30" s="54">
        <v>262.8</v>
      </c>
      <c r="BY30" s="55">
        <v>244.41666666666666</v>
      </c>
      <c r="BZ30" s="57">
        <f t="shared" si="0"/>
        <v>13.352657004830915</v>
      </c>
      <c r="CA30" s="57">
        <f t="shared" si="1"/>
        <v>-6.9951801116184749</v>
      </c>
    </row>
    <row r="31" spans="1:79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3">
        <v>260</v>
      </c>
      <c r="BX31" s="54">
        <v>252.85714285714286</v>
      </c>
      <c r="BY31" s="55">
        <v>255.71428571428572</v>
      </c>
      <c r="BZ31" s="57">
        <f t="shared" si="0"/>
        <v>8.8145896656535001</v>
      </c>
      <c r="CA31" s="57">
        <f t="shared" si="1"/>
        <v>1.1299435028248603</v>
      </c>
    </row>
    <row r="32" spans="1:79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3">
        <v>245.71428571428572</v>
      </c>
      <c r="BX32" s="54">
        <v>246.22222222222223</v>
      </c>
      <c r="BY32" s="55">
        <v>261.66666666666669</v>
      </c>
      <c r="BZ32" s="57">
        <f t="shared" si="0"/>
        <v>24.662537716372881</v>
      </c>
      <c r="CA32" s="57">
        <f t="shared" si="1"/>
        <v>6.2725631768953116</v>
      </c>
    </row>
    <row r="33" spans="1:79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3">
        <v>258.75</v>
      </c>
      <c r="BX33" s="54">
        <v>248.07692307692307</v>
      </c>
      <c r="BY33" s="55">
        <v>246.66666666666666</v>
      </c>
      <c r="BZ33" s="57">
        <f t="shared" si="0"/>
        <v>15.624999999999991</v>
      </c>
      <c r="CA33" s="57">
        <f t="shared" si="1"/>
        <v>-0.56847545219638185</v>
      </c>
    </row>
    <row r="34" spans="1:79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3">
        <v>240.90909090909091</v>
      </c>
      <c r="BX34" s="54">
        <v>249.58333333333334</v>
      </c>
      <c r="BY34" s="55">
        <v>258.33333333333331</v>
      </c>
      <c r="BZ34" s="57">
        <f t="shared" si="0"/>
        <v>15.280594996619371</v>
      </c>
      <c r="CA34" s="57">
        <f t="shared" si="1"/>
        <v>3.5058430717862992</v>
      </c>
    </row>
    <row r="35" spans="1:79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3">
        <v>254.70588235294119</v>
      </c>
      <c r="BX35" s="54">
        <v>264.72222222222223</v>
      </c>
      <c r="BY35" s="55">
        <v>284.58823529411762</v>
      </c>
      <c r="BZ35" s="57">
        <f t="shared" si="0"/>
        <v>28.612536542745076</v>
      </c>
      <c r="CA35" s="57">
        <f t="shared" si="1"/>
        <v>7.5044750324053959</v>
      </c>
    </row>
    <row r="36" spans="1:79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3">
        <v>218.90079825045888</v>
      </c>
      <c r="BX36" s="54">
        <v>230</v>
      </c>
      <c r="BY36" s="55">
        <v>258</v>
      </c>
      <c r="BZ36" s="57">
        <f t="shared" si="0"/>
        <v>25.344129554655865</v>
      </c>
      <c r="CA36" s="57">
        <f t="shared" si="1"/>
        <v>12.173913043478262</v>
      </c>
    </row>
    <row r="37" spans="1:79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3">
        <v>228.52941176470588</v>
      </c>
      <c r="BX37" s="54">
        <v>237.41176470588235</v>
      </c>
      <c r="BY37" s="55">
        <v>247.625</v>
      </c>
      <c r="BZ37" s="57">
        <f t="shared" si="0"/>
        <v>25.655446549390852</v>
      </c>
      <c r="CA37" s="57">
        <f t="shared" si="1"/>
        <v>4.301907829534195</v>
      </c>
    </row>
    <row r="38" spans="1:79" ht="15" customHeight="1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3">
        <v>241.42857142857142</v>
      </c>
      <c r="BX38" s="54">
        <v>250</v>
      </c>
      <c r="BY38" s="55">
        <v>266.25</v>
      </c>
      <c r="BZ38" s="57">
        <f t="shared" si="0"/>
        <v>12.402870736023997</v>
      </c>
      <c r="CA38" s="57">
        <f t="shared" si="1"/>
        <v>6.5</v>
      </c>
    </row>
    <row r="39" spans="1:79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3">
        <v>247.36776958802324</v>
      </c>
      <c r="BX39" s="54">
        <v>273</v>
      </c>
      <c r="BY39" s="55">
        <v>276</v>
      </c>
      <c r="BZ39" s="57">
        <f t="shared" si="0"/>
        <v>12.347354138398762</v>
      </c>
      <c r="CA39" s="57">
        <f t="shared" si="1"/>
        <v>1.098901098901099</v>
      </c>
    </row>
    <row r="40" spans="1:79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3">
        <v>225.88507266473457</v>
      </c>
      <c r="BX40" s="54">
        <v>235</v>
      </c>
      <c r="BY40" s="55">
        <v>208.33333333333334</v>
      </c>
      <c r="BZ40" s="57">
        <f t="shared" si="0"/>
        <v>-6.0150375939849541</v>
      </c>
      <c r="CA40" s="57">
        <f t="shared" si="1"/>
        <v>-11.347517730496449</v>
      </c>
    </row>
    <row r="41" spans="1:79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3">
        <v>221.66666666666666</v>
      </c>
      <c r="BX41" s="54">
        <v>243.57142857142858</v>
      </c>
      <c r="BY41" s="55">
        <v>267.5</v>
      </c>
      <c r="BZ41" s="57">
        <f t="shared" si="0"/>
        <v>24.62562396006664</v>
      </c>
      <c r="CA41" s="57">
        <f t="shared" si="1"/>
        <v>9.8240469208211092</v>
      </c>
    </row>
    <row r="42" spans="1:79" ht="15" customHeight="1">
      <c r="A42" s="49" t="s">
        <v>40</v>
      </c>
      <c r="B42" s="50"/>
      <c r="C42" s="51">
        <f>AVERAGE(C5:C41)</f>
        <v>151.93011101615403</v>
      </c>
      <c r="D42" s="51">
        <f t="shared" ref="D42:S42" si="2">AVERAGE(D5:D41)</f>
        <v>145.5687618941713</v>
      </c>
      <c r="E42" s="51">
        <f t="shared" si="2"/>
        <v>151.54163798064727</v>
      </c>
      <c r="F42" s="51">
        <f t="shared" si="2"/>
        <v>153.09482122186378</v>
      </c>
      <c r="G42" s="51">
        <f t="shared" si="2"/>
        <v>152.17234128704717</v>
      </c>
      <c r="H42" s="51">
        <f t="shared" si="2"/>
        <v>163.16169330899407</v>
      </c>
      <c r="I42" s="51">
        <f t="shared" si="2"/>
        <v>164.25549656997026</v>
      </c>
      <c r="J42" s="51">
        <f t="shared" si="2"/>
        <v>160.28619352285469</v>
      </c>
      <c r="K42" s="51">
        <f t="shared" si="2"/>
        <v>147.78473981415158</v>
      </c>
      <c r="L42" s="51">
        <f t="shared" si="2"/>
        <v>146.19486238278577</v>
      </c>
      <c r="M42" s="51">
        <f t="shared" si="2"/>
        <v>152.15382040327603</v>
      </c>
      <c r="N42" s="51">
        <f t="shared" si="2"/>
        <v>148.80902254721698</v>
      </c>
      <c r="O42" s="51">
        <f t="shared" si="2"/>
        <v>183.41165699039806</v>
      </c>
      <c r="P42" s="51">
        <f t="shared" si="2"/>
        <v>206.5473459370518</v>
      </c>
      <c r="Q42" s="51">
        <f t="shared" si="2"/>
        <v>196.52752555391874</v>
      </c>
      <c r="R42" s="51">
        <f t="shared" si="2"/>
        <v>192.69433526012472</v>
      </c>
      <c r="S42" s="51">
        <f t="shared" si="2"/>
        <v>187.25467150315657</v>
      </c>
      <c r="T42" s="51">
        <f t="shared" ref="T42:U42" si="3">AVERAGE(T5:T41)</f>
        <v>195.67136510812983</v>
      </c>
      <c r="U42" s="51">
        <f t="shared" si="3"/>
        <v>196.25220329949434</v>
      </c>
      <c r="V42" s="51">
        <f t="shared" ref="V42:W42" si="4">AVERAGE(V5:V41)</f>
        <v>227.19712789198084</v>
      </c>
      <c r="W42" s="51">
        <f t="shared" si="4"/>
        <v>249.37753052238341</v>
      </c>
      <c r="X42" s="51">
        <f t="shared" ref="X42:Y42" si="5">AVERAGE(X5:X41)</f>
        <v>234.55367784044259</v>
      </c>
      <c r="Y42" s="51">
        <f t="shared" si="5"/>
        <v>229.24706726324371</v>
      </c>
      <c r="Z42" s="51">
        <f t="shared" ref="Z42:AA42" si="6">AVERAGE(Z5:Z41)</f>
        <v>216.29651115835321</v>
      </c>
      <c r="AA42" s="51">
        <f t="shared" si="6"/>
        <v>210.41928436356457</v>
      </c>
      <c r="AB42" s="51">
        <f t="shared" ref="AB42:AC42" si="7">AVERAGE(AB5:AB41)</f>
        <v>197.6240864106654</v>
      </c>
      <c r="AC42" s="51">
        <f t="shared" si="7"/>
        <v>196.23442066046283</v>
      </c>
      <c r="AD42" s="51">
        <f t="shared" ref="AD42:AE42" si="8">AVERAGE(AD5:AD41)</f>
        <v>184.79960115621881</v>
      </c>
      <c r="AE42" s="51">
        <f t="shared" si="8"/>
        <v>201.95591923533098</v>
      </c>
      <c r="AF42" s="51">
        <f t="shared" ref="AF42:AG42" si="9">AVERAGE(AF5:AF41)</f>
        <v>199.26432432432429</v>
      </c>
      <c r="AG42" s="51">
        <f t="shared" si="9"/>
        <v>206.58302288308582</v>
      </c>
      <c r="AH42" s="51">
        <f t="shared" ref="AH42:AI42" si="10">AVERAGE(AH5:AH41)</f>
        <v>213.82082534779903</v>
      </c>
      <c r="AI42" s="51">
        <f t="shared" si="10"/>
        <v>209.88710040970105</v>
      </c>
      <c r="AJ42" s="51">
        <f t="shared" ref="AJ42:AK42" si="11">AVERAGE(AJ5:AJ41)</f>
        <v>206.41388721567751</v>
      </c>
      <c r="AK42" s="51">
        <f t="shared" si="11"/>
        <v>204.34516069284376</v>
      </c>
      <c r="AL42" s="51">
        <f t="shared" ref="AL42" si="12">AVERAGE(AL5:AL41)</f>
        <v>205.66760223524929</v>
      </c>
      <c r="AM42" s="51">
        <f t="shared" ref="AM42:AN42" si="13">AVERAGE(AM5:AM41)</f>
        <v>204.97427224551839</v>
      </c>
      <c r="AN42" s="51">
        <f t="shared" si="13"/>
        <v>204.32402942182352</v>
      </c>
      <c r="AO42" s="51">
        <f t="shared" ref="AO42:AP42" si="14">AVERAGE(AO5:AO41)</f>
        <v>207.98497288872684</v>
      </c>
      <c r="AP42" s="51">
        <f t="shared" si="14"/>
        <v>211.63961355002786</v>
      </c>
      <c r="AQ42" s="51">
        <f t="shared" ref="AQ42:AR42" si="15">AVERAGE(AQ5:AQ41)</f>
        <v>219.32704458447492</v>
      </c>
      <c r="AR42" s="51">
        <f t="shared" si="15"/>
        <v>219.54182571346936</v>
      </c>
      <c r="AS42" s="51">
        <f t="shared" ref="AS42:AU42" si="16">AVERAGE(AS5:AS41)</f>
        <v>221.56382081285327</v>
      </c>
      <c r="AT42" s="51">
        <f t="shared" si="16"/>
        <v>225.08624725842216</v>
      </c>
      <c r="AU42" s="51">
        <f t="shared" si="16"/>
        <v>225.6053194509077</v>
      </c>
      <c r="AV42" s="51">
        <f t="shared" ref="AV42:AX42" si="17">AVERAGE(AV5:AV41)</f>
        <v>229.16010601002864</v>
      </c>
      <c r="AW42" s="51">
        <f t="shared" si="17"/>
        <v>230.67054054054049</v>
      </c>
      <c r="AX42" s="51">
        <f t="shared" si="17"/>
        <v>228.01647452102554</v>
      </c>
      <c r="AY42" s="51">
        <f t="shared" ref="AY42:AZ42" si="18">AVERAGE(AY5:AY41)</f>
        <v>224.68703791446254</v>
      </c>
      <c r="AZ42" s="51">
        <f t="shared" si="18"/>
        <v>224.96116725191806</v>
      </c>
      <c r="BA42" s="51">
        <f t="shared" ref="BA42:BB42" si="19">AVERAGE(BA5:BA41)</f>
        <v>229.07598670451605</v>
      </c>
      <c r="BB42" s="51">
        <f t="shared" si="19"/>
        <v>227.92251574584688</v>
      </c>
      <c r="BC42" s="51">
        <f t="shared" ref="BC42:BD42" si="20">AVERAGE(BC5:BC41)</f>
        <v>226.1900682397615</v>
      </c>
      <c r="BD42" s="51">
        <f t="shared" si="20"/>
        <v>225.07836994176486</v>
      </c>
      <c r="BE42" s="51">
        <f t="shared" ref="BE42:BF42" si="21">AVERAGE(BE5:BE41)</f>
        <v>229.80901540711858</v>
      </c>
      <c r="BF42" s="51">
        <f t="shared" si="21"/>
        <v>229.78181371931379</v>
      </c>
      <c r="BG42" s="51">
        <f t="shared" ref="BG42:BH42" si="22">AVERAGE(BG5:BG41)</f>
        <v>226.24706385417252</v>
      </c>
      <c r="BH42" s="51">
        <f t="shared" si="22"/>
        <v>226.78236980295804</v>
      </c>
      <c r="BI42" s="51">
        <f t="shared" ref="BI42:BJ42" si="23">AVERAGE(BI5:BI41)</f>
        <v>224.11040887895334</v>
      </c>
      <c r="BJ42" s="51">
        <f t="shared" si="23"/>
        <v>219.12666295111671</v>
      </c>
      <c r="BK42" s="51">
        <f t="shared" ref="BK42:BL42" si="24">AVERAGE(BK5:BK41)</f>
        <v>224.36956632399361</v>
      </c>
      <c r="BL42" s="51">
        <f t="shared" si="24"/>
        <v>224.43370682724094</v>
      </c>
      <c r="BM42" s="51">
        <f t="shared" ref="BM42:BN42" si="25">AVERAGE(BM5:BM41)</f>
        <v>221.87571463384828</v>
      </c>
      <c r="BN42" s="51">
        <f t="shared" si="25"/>
        <v>219.68298762575532</v>
      </c>
      <c r="BO42" s="51">
        <f t="shared" ref="BO42:BP42" si="26">AVERAGE(BO5:BO41)</f>
        <v>219.79930768681163</v>
      </c>
      <c r="BP42" s="51">
        <f t="shared" si="26"/>
        <v>223.74380334948256</v>
      </c>
      <c r="BQ42" s="51">
        <f t="shared" ref="BQ42:BR42" si="27">AVERAGE(BQ5:BQ41)</f>
        <v>224.37236903486908</v>
      </c>
      <c r="BR42" s="51">
        <f t="shared" si="27"/>
        <v>224.8571059814868</v>
      </c>
      <c r="BS42" s="51">
        <f t="shared" ref="BS42:BT42" si="28">AVERAGE(BS5:BS41)</f>
        <v>227.75913349218766</v>
      </c>
      <c r="BT42" s="51">
        <f t="shared" si="28"/>
        <v>235.40991431784533</v>
      </c>
      <c r="BU42" s="51">
        <f>AVERAGE(BU5:BU41)</f>
        <v>237.192881750119</v>
      </c>
      <c r="BV42" s="51">
        <f>AVERAGE(BV5:BV41)</f>
        <v>238.82379974289083</v>
      </c>
      <c r="BW42" s="51">
        <f>AVERAGE(BW5:BW41)</f>
        <v>242.43315080639468</v>
      </c>
      <c r="BX42" s="51">
        <f>AVERAGE(BX5:BX41)</f>
        <v>250.82242806213401</v>
      </c>
      <c r="BY42" s="51">
        <f>AVERAGE(BY5:BY41)</f>
        <v>254.20695932728549</v>
      </c>
      <c r="BZ42" s="57">
        <f t="shared" si="0"/>
        <v>14.571781660192979</v>
      </c>
      <c r="CA42" s="57">
        <f t="shared" si="1"/>
        <v>1.3493734556756067</v>
      </c>
    </row>
    <row r="43" spans="1:79" ht="15" customHeight="1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29">E42/D42*100-100</f>
        <v>4.1031303754704282</v>
      </c>
      <c r="F43" s="51">
        <f t="shared" si="29"/>
        <v>1.0249217719389208</v>
      </c>
      <c r="G43" s="51">
        <f t="shared" si="29"/>
        <v>-0.60255463081912808</v>
      </c>
      <c r="H43" s="51">
        <f t="shared" si="29"/>
        <v>7.2216487759870489</v>
      </c>
      <c r="I43" s="51">
        <f t="shared" ref="I43" si="30">I42/H42*100-100</f>
        <v>0.67037993955159436</v>
      </c>
      <c r="J43" s="51">
        <f>J42/I42*100-100</f>
        <v>-2.4165419909857917</v>
      </c>
      <c r="K43" s="51">
        <f t="shared" ref="K43" si="31">K42/J42*100-100</f>
        <v>-7.7994576038893655</v>
      </c>
      <c r="L43" s="51">
        <f t="shared" ref="L43" si="32">L42/K42*100-100</f>
        <v>-1.0758062255718528</v>
      </c>
      <c r="M43" s="51">
        <f t="shared" ref="M43" si="33">M42/L42*100-100</f>
        <v>4.0760379149903088</v>
      </c>
      <c r="N43" s="51">
        <f t="shared" ref="N43" si="34">N42/M42*100-100</f>
        <v>-2.1983002774388609</v>
      </c>
      <c r="O43" s="51">
        <f t="shared" ref="O43" si="35">O42/N42*100-100</f>
        <v>23.253048673309905</v>
      </c>
      <c r="P43" s="51">
        <f t="shared" ref="P43" si="36">P42/O42*100-100</f>
        <v>12.614077712555073</v>
      </c>
      <c r="Q43" s="51">
        <f t="shared" ref="Q43" si="37">Q42/P42*100-100</f>
        <v>-4.8511010091539646</v>
      </c>
      <c r="R43" s="51">
        <f t="shared" ref="R43" si="38">R42/Q42*100-100</f>
        <v>-1.9504597551869978</v>
      </c>
      <c r="S43" s="51">
        <f t="shared" ref="S43:U43" si="39">S42/R42*100-100</f>
        <v>-2.8229494912888669</v>
      </c>
      <c r="T43" s="51">
        <f t="shared" si="39"/>
        <v>4.4947843156112555</v>
      </c>
      <c r="U43" s="51">
        <f t="shared" si="39"/>
        <v>0.29684373645757489</v>
      </c>
      <c r="V43" s="51">
        <f t="shared" ref="V43" si="40">V42/U42*100-100</f>
        <v>15.767937415338167</v>
      </c>
      <c r="W43" s="51">
        <f t="shared" ref="W43:AQ43" si="41">W42/V42*100-100</f>
        <v>9.7626245702138021</v>
      </c>
      <c r="X43" s="51">
        <f t="shared" si="41"/>
        <v>-5.9443417580118592</v>
      </c>
      <c r="Y43" s="51">
        <f t="shared" si="41"/>
        <v>-2.2624290635974376</v>
      </c>
      <c r="Z43" s="51">
        <f t="shared" si="41"/>
        <v>-5.6491698059628419</v>
      </c>
      <c r="AA43" s="51">
        <f t="shared" si="41"/>
        <v>-2.7172083189478116</v>
      </c>
      <c r="AB43" s="51">
        <f t="shared" si="41"/>
        <v>-6.0808105072686658</v>
      </c>
      <c r="AC43" s="51">
        <f t="shared" si="41"/>
        <v>-0.70318642602846637</v>
      </c>
      <c r="AD43" s="51">
        <f t="shared" si="41"/>
        <v>-5.827122207081743</v>
      </c>
      <c r="AE43" s="51">
        <f t="shared" si="41"/>
        <v>9.2837419408763822</v>
      </c>
      <c r="AF43" s="51">
        <f t="shared" si="41"/>
        <v>-1.3327635660286319</v>
      </c>
      <c r="AG43" s="51">
        <f t="shared" si="41"/>
        <v>3.6728594461543196</v>
      </c>
      <c r="AH43" s="51">
        <f t="shared" si="41"/>
        <v>3.5035804799939569</v>
      </c>
      <c r="AI43" s="51">
        <f t="shared" si="41"/>
        <v>-1.8397295640868521</v>
      </c>
      <c r="AJ43" s="51">
        <f t="shared" si="41"/>
        <v>-1.6548006939177355</v>
      </c>
      <c r="AK43" s="51">
        <f t="shared" si="41"/>
        <v>-1.0022225494315506</v>
      </c>
      <c r="AL43" s="51">
        <f t="shared" si="41"/>
        <v>0.64716068534322346</v>
      </c>
      <c r="AM43" s="51">
        <f t="shared" si="41"/>
        <v>-0.3371119136877212</v>
      </c>
      <c r="AN43" s="51">
        <f t="shared" si="41"/>
        <v>-0.31723143425337241</v>
      </c>
      <c r="AO43" s="51">
        <f t="shared" si="41"/>
        <v>1.7917341769652353</v>
      </c>
      <c r="AP43" s="51">
        <f t="shared" si="41"/>
        <v>1.7571657271875409</v>
      </c>
      <c r="AQ43" s="51">
        <f t="shared" si="41"/>
        <v>3.6323214286298366</v>
      </c>
      <c r="AR43" s="51">
        <f t="shared" ref="AR43" si="42">AR42/AQ42*100-100</f>
        <v>9.7927334680207423E-2</v>
      </c>
      <c r="AS43" s="51">
        <f t="shared" ref="AS43" si="43">AS42/AR42*100-100</f>
        <v>0.92100677983013668</v>
      </c>
      <c r="AT43" s="51">
        <f t="shared" ref="AT43" si="44">AT42/AS42*100-100</f>
        <v>1.5898021764772352</v>
      </c>
      <c r="AU43" s="51">
        <f t="shared" ref="AU43:AY43" si="45">AU42/AT42*100-100</f>
        <v>0.23061035438989563</v>
      </c>
      <c r="AV43" s="51">
        <f t="shared" si="45"/>
        <v>1.5756661091914026</v>
      </c>
      <c r="AW43" s="51">
        <f t="shared" si="45"/>
        <v>0.65911757365209667</v>
      </c>
      <c r="AX43" s="51">
        <f t="shared" si="45"/>
        <v>-1.1505873326067331</v>
      </c>
      <c r="AY43" s="51">
        <f t="shared" si="45"/>
        <v>-1.4601737061134941</v>
      </c>
      <c r="AZ43" s="51">
        <f t="shared" ref="AZ43:BD43" si="46">AZ42/AY42*100-100</f>
        <v>0.1220049629920652</v>
      </c>
      <c r="BA43" s="51">
        <f t="shared" si="46"/>
        <v>1.8291243341523398</v>
      </c>
      <c r="BB43" s="51">
        <f t="shared" si="46"/>
        <v>-0.50353202675800901</v>
      </c>
      <c r="BC43" s="51">
        <f t="shared" si="46"/>
        <v>-0.760103713499376</v>
      </c>
      <c r="BD43" s="51">
        <f t="shared" si="46"/>
        <v>-0.49148855502278366</v>
      </c>
      <c r="BE43" s="51">
        <f t="shared" ref="BE43:BK43" si="47">BE42/BD42*100-100</f>
        <v>2.1017770239662354</v>
      </c>
      <c r="BF43" s="51">
        <f t="shared" si="47"/>
        <v>-1.1836649557281476E-2</v>
      </c>
      <c r="BG43" s="51">
        <f t="shared" si="47"/>
        <v>-1.5383070609143488</v>
      </c>
      <c r="BH43" s="51">
        <f t="shared" si="47"/>
        <v>0.23660238487362051</v>
      </c>
      <c r="BI43" s="51">
        <f t="shared" si="47"/>
        <v>-1.1782048694200853</v>
      </c>
      <c r="BJ43" s="51">
        <f t="shared" si="47"/>
        <v>-2.2237904757598415</v>
      </c>
      <c r="BK43" s="51">
        <f t="shared" si="47"/>
        <v>2.3926359769584451</v>
      </c>
      <c r="BL43" s="51">
        <f t="shared" ref="BL43:BP43" si="48">BL42/BK42*100-100</f>
        <v>2.8586989001325946E-2</v>
      </c>
      <c r="BM43" s="51">
        <f t="shared" si="48"/>
        <v>-1.1397540189280448</v>
      </c>
      <c r="BN43" s="51">
        <f t="shared" si="48"/>
        <v>-0.98826814449320466</v>
      </c>
      <c r="BO43" s="51">
        <f t="shared" si="48"/>
        <v>5.294905277530404E-2</v>
      </c>
      <c r="BP43" s="51">
        <f t="shared" si="48"/>
        <v>1.7945896664476066</v>
      </c>
      <c r="BQ43" s="51">
        <f t="shared" ref="BQ43:BU43" si="49">BQ42/BP42*100-100</f>
        <v>0.28093099159698909</v>
      </c>
      <c r="BR43" s="51">
        <f t="shared" si="49"/>
        <v>0.21604128382777787</v>
      </c>
      <c r="BS43" s="51">
        <f t="shared" si="49"/>
        <v>1.2906096509753127</v>
      </c>
      <c r="BT43" s="51">
        <f t="shared" si="49"/>
        <v>3.3591543436040041</v>
      </c>
      <c r="BU43" s="51">
        <f t="shared" si="49"/>
        <v>0.75738842072145474</v>
      </c>
      <c r="BV43" s="51">
        <f>BV42/BU42*100-100</f>
        <v>0.68759145752525797</v>
      </c>
      <c r="BW43" s="51">
        <f>BW42/BV42*100-100</f>
        <v>1.5113029218149876</v>
      </c>
      <c r="BX43" s="51">
        <f>BX42/BW42*100-100</f>
        <v>3.460449706582807</v>
      </c>
      <c r="BY43" s="51">
        <f>BY42/BX42*100-100</f>
        <v>1.3493734556756039</v>
      </c>
      <c r="BZ43" s="58"/>
    </row>
    <row r="44" spans="1:79" ht="15" customHeight="1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0">O42/C42*100-100</f>
        <v>20.721070868497392</v>
      </c>
      <c r="P44" s="51">
        <f t="shared" si="50"/>
        <v>41.889883000593215</v>
      </c>
      <c r="Q44" s="51">
        <f t="shared" si="50"/>
        <v>29.685496456766828</v>
      </c>
      <c r="R44" s="51">
        <f t="shared" si="50"/>
        <v>25.866004951841987</v>
      </c>
      <c r="S44" s="51">
        <f t="shared" si="50"/>
        <v>23.054340834470423</v>
      </c>
      <c r="T44" s="51">
        <f t="shared" si="50"/>
        <v>19.924818834509921</v>
      </c>
      <c r="U44" s="51">
        <f t="shared" si="50"/>
        <v>19.479839273381018</v>
      </c>
      <c r="V44" s="51">
        <f t="shared" ref="V44" si="51">V42/J42*100-100</f>
        <v>41.744664901275826</v>
      </c>
      <c r="W44" s="51">
        <f t="shared" ref="W44:AQ44" si="52">W42/K42*100-100</f>
        <v>68.743762607689405</v>
      </c>
      <c r="X44" s="51">
        <f t="shared" si="52"/>
        <v>60.439070168077905</v>
      </c>
      <c r="Y44" s="51">
        <f t="shared" si="52"/>
        <v>50.66796657200976</v>
      </c>
      <c r="Z44" s="51">
        <f t="shared" si="52"/>
        <v>45.351745113252463</v>
      </c>
      <c r="AA44" s="51">
        <f t="shared" si="52"/>
        <v>14.725142238140521</v>
      </c>
      <c r="AB44" s="51">
        <f t="shared" si="52"/>
        <v>-4.320200526375146</v>
      </c>
      <c r="AC44" s="51">
        <f t="shared" si="52"/>
        <v>-0.14914190397999505</v>
      </c>
      <c r="AD44" s="51">
        <f t="shared" si="52"/>
        <v>-4.0970244886797076</v>
      </c>
      <c r="AE44" s="51">
        <f t="shared" si="52"/>
        <v>7.8509377705573371</v>
      </c>
      <c r="AF44" s="51">
        <f t="shared" si="52"/>
        <v>1.8362212652878185</v>
      </c>
      <c r="AG44" s="51">
        <f t="shared" si="52"/>
        <v>5.2640527901874918</v>
      </c>
      <c r="AH44" s="51">
        <f t="shared" si="52"/>
        <v>-5.887531531886907</v>
      </c>
      <c r="AI44" s="51">
        <f t="shared" si="52"/>
        <v>-15.835600757598257</v>
      </c>
      <c r="AJ44" s="51">
        <f t="shared" si="52"/>
        <v>-11.997164522786747</v>
      </c>
      <c r="AK44" s="51">
        <f t="shared" si="52"/>
        <v>-10.862475523756714</v>
      </c>
      <c r="AL44" s="51">
        <f t="shared" si="52"/>
        <v>-4.9140454768234321</v>
      </c>
      <c r="AM44" s="51">
        <f t="shared" si="52"/>
        <v>-2.5876963390096108</v>
      </c>
      <c r="AN44" s="51">
        <f t="shared" si="52"/>
        <v>3.3902461652551636</v>
      </c>
      <c r="AO44" s="51">
        <f t="shared" si="52"/>
        <v>5.9880178965114226</v>
      </c>
      <c r="AP44" s="51">
        <f t="shared" si="52"/>
        <v>14.523847576445831</v>
      </c>
      <c r="AQ44" s="51">
        <f t="shared" si="52"/>
        <v>8.6014440254668045</v>
      </c>
      <c r="AR44" s="51">
        <f t="shared" ref="AR44" si="53">AR42/AF42*100-100</f>
        <v>10.176182544418367</v>
      </c>
      <c r="AS44" s="51">
        <f t="shared" ref="AS44" si="54">AS42/AG42*100-100</f>
        <v>7.2517081610552907</v>
      </c>
      <c r="AT44" s="51">
        <f t="shared" ref="AT44" si="55">AT42/AH42*100-100</f>
        <v>5.2686270817161613</v>
      </c>
      <c r="AU44" s="51">
        <f t="shared" ref="AU44:AY44" si="56">AU42/AI42*100-100</f>
        <v>7.4888923666697877</v>
      </c>
      <c r="AV44" s="51">
        <f t="shared" si="56"/>
        <v>11.01971340260846</v>
      </c>
      <c r="AW44" s="51">
        <f t="shared" si="56"/>
        <v>12.882800727180935</v>
      </c>
      <c r="AX44" s="51">
        <f t="shared" si="56"/>
        <v>10.866501112903975</v>
      </c>
      <c r="AY44" s="51">
        <f t="shared" si="56"/>
        <v>9.6171902224549228</v>
      </c>
      <c r="AZ44" s="51">
        <f t="shared" ref="AZ44:BD44" si="57">AZ42/AN42*100-100</f>
        <v>10.100201081826498</v>
      </c>
      <c r="BA44" s="51">
        <f t="shared" si="57"/>
        <v>10.140643106496455</v>
      </c>
      <c r="BB44" s="51">
        <f t="shared" si="57"/>
        <v>7.6936930297172523</v>
      </c>
      <c r="BC44" s="51">
        <f t="shared" si="57"/>
        <v>3.1291278593977836</v>
      </c>
      <c r="BD44" s="51">
        <f t="shared" si="57"/>
        <v>2.5218630711040078</v>
      </c>
      <c r="BE44" s="51">
        <f t="shared" ref="BE44:BK44" si="58">BE42/AS42*100-100</f>
        <v>3.7213632460462662</v>
      </c>
      <c r="BF44" s="51">
        <f t="shared" si="58"/>
        <v>2.0861187736186366</v>
      </c>
      <c r="BG44" s="51">
        <f t="shared" si="58"/>
        <v>0.28445446447219069</v>
      </c>
      <c r="BH44" s="51">
        <f t="shared" si="58"/>
        <v>-1.0375873220125555</v>
      </c>
      <c r="BI44" s="51">
        <f t="shared" si="58"/>
        <v>-2.8439399527197935</v>
      </c>
      <c r="BJ44" s="51">
        <f t="shared" si="58"/>
        <v>-3.8987584509333715</v>
      </c>
      <c r="BK44" s="51">
        <f t="shared" si="58"/>
        <v>-0.14129501791278187</v>
      </c>
      <c r="BL44" s="51">
        <f t="shared" ref="BL44:BP44" si="59">BL42/AZ42*100-100</f>
        <v>-0.23446732212516963</v>
      </c>
      <c r="BM44" s="51">
        <f t="shared" si="59"/>
        <v>-3.1431806424806013</v>
      </c>
      <c r="BN44" s="51">
        <f t="shared" si="59"/>
        <v>-3.6150566753481002</v>
      </c>
      <c r="BO44" s="51">
        <f t="shared" si="59"/>
        <v>-2.8253939718412653</v>
      </c>
      <c r="BP44" s="51">
        <f t="shared" si="59"/>
        <v>-0.5929341822706391</v>
      </c>
      <c r="BQ44" s="51">
        <f t="shared" ref="BQ44:BU44" si="60">BQ42/BE42*100-100</f>
        <v>-2.3657237130659183</v>
      </c>
      <c r="BR44" s="51">
        <f t="shared" si="60"/>
        <v>-2.1432104038671582</v>
      </c>
      <c r="BS44" s="51">
        <f t="shared" si="60"/>
        <v>0.66832674522120783</v>
      </c>
      <c r="BT44" s="51">
        <f t="shared" si="60"/>
        <v>3.8043277007747207</v>
      </c>
      <c r="BU44" s="51">
        <f t="shared" si="60"/>
        <v>5.8375123835643876</v>
      </c>
      <c r="BV44" s="51">
        <f>BV42/BJ42*100-100</f>
        <v>8.9889274661971257</v>
      </c>
      <c r="BW44" s="51">
        <f>BW42/BK42*100-100</f>
        <v>8.0508175767104433</v>
      </c>
      <c r="BX44" s="51">
        <f>BX42/BL42*100-100</f>
        <v>11.757913554048244</v>
      </c>
      <c r="BY44" s="51">
        <f>BY42/BM42*100-100</f>
        <v>14.571781660192968</v>
      </c>
      <c r="BZ44" s="58"/>
    </row>
    <row r="45" spans="1:79" ht="15" customHeight="1">
      <c r="BC45" s="30"/>
    </row>
    <row r="46" spans="1:79" ht="15" customHeight="1">
      <c r="A46" s="52" t="s">
        <v>44</v>
      </c>
      <c r="BC46" s="30"/>
    </row>
    <row r="47" spans="1:79" ht="15" customHeight="1">
      <c r="A47" s="5" t="s">
        <v>0</v>
      </c>
      <c r="B47" s="55">
        <v>295.58</v>
      </c>
      <c r="D47" s="5"/>
      <c r="H47" s="5"/>
      <c r="BC47" s="30"/>
    </row>
    <row r="48" spans="1:79" ht="15" customHeight="1">
      <c r="A48" s="5" t="s">
        <v>9</v>
      </c>
      <c r="B48" s="55">
        <v>289</v>
      </c>
      <c r="D48" s="5"/>
      <c r="BC48" s="30"/>
    </row>
    <row r="49" spans="1:55" ht="15" customHeight="1">
      <c r="A49" s="5" t="s">
        <v>30</v>
      </c>
      <c r="B49" s="55">
        <v>284.58999999999997</v>
      </c>
      <c r="D49" s="5"/>
      <c r="H49" s="5"/>
      <c r="BC49" s="30"/>
    </row>
    <row r="50" spans="1:55" ht="15" customHeight="1">
      <c r="BC50" s="30"/>
    </row>
    <row r="51" spans="1:55" ht="15" customHeight="1">
      <c r="A51" s="52" t="s">
        <v>45</v>
      </c>
      <c r="BC51" s="30"/>
    </row>
    <row r="52" spans="1:55" ht="15" customHeight="1">
      <c r="A52" s="5" t="s">
        <v>22</v>
      </c>
      <c r="B52" s="55">
        <v>214.16666666666666</v>
      </c>
      <c r="D52" s="5"/>
      <c r="BC52" s="30"/>
    </row>
    <row r="53" spans="1:55" ht="15" customHeight="1">
      <c r="A53" s="5" t="s">
        <v>23</v>
      </c>
      <c r="B53" s="55">
        <v>213.33333333333334</v>
      </c>
      <c r="D53" s="5"/>
      <c r="BC53" s="30"/>
    </row>
    <row r="54" spans="1:55" ht="15" customHeight="1">
      <c r="A54" s="5" t="s">
        <v>35</v>
      </c>
      <c r="B54" s="55">
        <v>208.33333333333334</v>
      </c>
      <c r="D54" s="5"/>
      <c r="BC54" s="30"/>
    </row>
    <row r="55" spans="1:55" ht="15" customHeight="1">
      <c r="BC55" s="30"/>
    </row>
    <row r="56" spans="1:55" ht="15" customHeight="1">
      <c r="BC56" s="30"/>
    </row>
    <row r="57" spans="1:55" ht="15" customHeight="1">
      <c r="BC57" s="30"/>
    </row>
    <row r="58" spans="1:55" ht="15" customHeight="1">
      <c r="BC58" s="30"/>
    </row>
    <row r="59" spans="1:55" ht="15" customHeight="1">
      <c r="BC59" s="30"/>
    </row>
    <row r="60" spans="1:55" ht="15" customHeight="1">
      <c r="BC6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27" workbookViewId="0">
      <selection activeCell="C38" sqref="B2:C38"/>
    </sheetView>
  </sheetViews>
  <sheetFormatPr defaultColWidth="10" defaultRowHeight="15"/>
  <sheetData>
    <row r="1" spans="1:6">
      <c r="A1" s="5"/>
      <c r="B1" s="27"/>
    </row>
    <row r="2" spans="1:6">
      <c r="A2" s="5"/>
      <c r="B2" s="5"/>
      <c r="C2" s="55"/>
      <c r="D2" s="36"/>
      <c r="E2" s="5"/>
      <c r="F2" s="35"/>
    </row>
    <row r="3" spans="1:6">
      <c r="A3" s="5"/>
      <c r="B3" s="5"/>
      <c r="C3" s="55"/>
      <c r="D3" s="36"/>
      <c r="E3" s="5"/>
      <c r="F3" s="35"/>
    </row>
    <row r="4" spans="1:6">
      <c r="A4" s="5"/>
      <c r="B4" s="5"/>
      <c r="C4" s="55"/>
      <c r="D4" s="36"/>
      <c r="E4" s="5"/>
      <c r="F4" s="35"/>
    </row>
    <row r="5" spans="1:6">
      <c r="A5" s="5"/>
      <c r="B5" s="5"/>
      <c r="C5" s="55"/>
      <c r="D5" s="36"/>
      <c r="E5" s="5"/>
      <c r="F5" s="35"/>
    </row>
    <row r="6" spans="1:6">
      <c r="A6" s="5"/>
      <c r="B6" s="5"/>
      <c r="C6" s="55"/>
      <c r="D6" s="36"/>
      <c r="E6" s="5"/>
      <c r="F6" s="35"/>
    </row>
    <row r="7" spans="1:6">
      <c r="A7" s="5"/>
      <c r="B7" s="5"/>
      <c r="C7" s="55"/>
      <c r="D7" s="36"/>
      <c r="E7" s="5"/>
      <c r="F7" s="35"/>
    </row>
    <row r="8" spans="1:6">
      <c r="A8" s="5"/>
      <c r="B8" s="5"/>
      <c r="C8" s="55"/>
      <c r="D8" s="36"/>
      <c r="E8" s="5"/>
      <c r="F8" s="35"/>
    </row>
    <row r="9" spans="1:6">
      <c r="A9" s="5"/>
      <c r="B9" s="5"/>
      <c r="C9" s="55"/>
      <c r="D9" s="36"/>
      <c r="E9" s="5"/>
      <c r="F9" s="35"/>
    </row>
    <row r="10" spans="1:6">
      <c r="A10" s="5"/>
      <c r="B10" s="5"/>
      <c r="C10" s="55"/>
      <c r="D10" s="36"/>
      <c r="E10" s="5"/>
      <c r="F10" s="35"/>
    </row>
    <row r="11" spans="1:6">
      <c r="A11" s="5"/>
      <c r="B11" s="5"/>
      <c r="C11" s="55"/>
      <c r="D11" s="36"/>
      <c r="E11" s="5"/>
      <c r="F11" s="35"/>
    </row>
    <row r="12" spans="1:6">
      <c r="A12" s="5"/>
      <c r="B12" s="5"/>
      <c r="C12" s="55"/>
      <c r="D12" s="36"/>
      <c r="E12" s="5"/>
      <c r="F12" s="35"/>
    </row>
    <row r="13" spans="1:6">
      <c r="A13" s="5"/>
      <c r="B13" s="5"/>
      <c r="C13" s="55"/>
      <c r="D13" s="36"/>
      <c r="E13" s="5"/>
      <c r="F13" s="35"/>
    </row>
    <row r="14" spans="1:6">
      <c r="A14" s="5"/>
      <c r="B14" s="5"/>
      <c r="C14" s="55"/>
      <c r="D14" s="36"/>
      <c r="E14" s="5"/>
      <c r="F14" s="35"/>
    </row>
    <row r="15" spans="1:6">
      <c r="A15" s="5"/>
      <c r="B15" s="5"/>
      <c r="C15" s="55"/>
      <c r="D15" s="36"/>
      <c r="E15" s="5"/>
      <c r="F15" s="35"/>
    </row>
    <row r="16" spans="1:6">
      <c r="A16" s="5"/>
      <c r="B16" s="5"/>
      <c r="C16" s="55"/>
      <c r="D16" s="36"/>
      <c r="E16" s="5"/>
      <c r="F16" s="35"/>
    </row>
    <row r="17" spans="1:6">
      <c r="A17" s="5"/>
      <c r="B17" s="5"/>
      <c r="C17" s="55"/>
      <c r="D17" s="36"/>
      <c r="E17" s="5"/>
      <c r="F17" s="35"/>
    </row>
    <row r="18" spans="1:6">
      <c r="A18" s="5"/>
      <c r="B18" s="5"/>
      <c r="C18" s="55"/>
      <c r="D18" s="36"/>
      <c r="E18" s="5"/>
      <c r="F18" s="35"/>
    </row>
    <row r="19" spans="1:6">
      <c r="A19" s="5"/>
      <c r="B19" s="5"/>
      <c r="C19" s="55"/>
      <c r="D19" s="36"/>
      <c r="E19" s="5"/>
      <c r="F19" s="35"/>
    </row>
    <row r="20" spans="1:6">
      <c r="A20" s="5"/>
      <c r="B20" s="5"/>
      <c r="C20" s="55"/>
      <c r="D20" s="36"/>
      <c r="E20" s="5"/>
      <c r="F20" s="35"/>
    </row>
    <row r="21" spans="1:6">
      <c r="A21" s="5"/>
      <c r="B21" s="5"/>
      <c r="C21" s="55"/>
      <c r="D21" s="36"/>
      <c r="E21" s="5"/>
      <c r="F21" s="35"/>
    </row>
    <row r="22" spans="1:6">
      <c r="A22" s="5"/>
      <c r="B22" s="5"/>
      <c r="C22" s="55"/>
      <c r="D22" s="36"/>
      <c r="E22" s="5"/>
      <c r="F22" s="35"/>
    </row>
    <row r="23" spans="1:6">
      <c r="A23" s="5"/>
      <c r="B23" s="5"/>
      <c r="C23" s="55"/>
      <c r="D23" s="36"/>
      <c r="E23" s="5"/>
      <c r="F23" s="35"/>
    </row>
    <row r="24" spans="1:6">
      <c r="A24" s="5"/>
      <c r="B24" s="5"/>
      <c r="C24" s="55"/>
      <c r="D24" s="36"/>
      <c r="E24" s="5"/>
      <c r="F24" s="35"/>
    </row>
    <row r="25" spans="1:6">
      <c r="A25" s="5"/>
      <c r="B25" s="5"/>
      <c r="C25" s="55"/>
      <c r="D25" s="36"/>
      <c r="E25" s="5"/>
      <c r="F25" s="35"/>
    </row>
    <row r="26" spans="1:6">
      <c r="A26" s="5"/>
      <c r="B26" s="5"/>
      <c r="C26" s="55"/>
      <c r="D26" s="36"/>
      <c r="E26" s="5"/>
      <c r="F26" s="35"/>
    </row>
    <row r="27" spans="1:6">
      <c r="A27" s="5"/>
      <c r="B27" s="5"/>
      <c r="C27" s="55"/>
      <c r="D27" s="36"/>
      <c r="E27" s="5"/>
      <c r="F27" s="35"/>
    </row>
    <row r="28" spans="1:6">
      <c r="A28" s="5"/>
      <c r="B28" s="5"/>
      <c r="C28" s="55"/>
      <c r="D28" s="36"/>
      <c r="E28" s="5"/>
      <c r="F28" s="35"/>
    </row>
    <row r="29" spans="1:6">
      <c r="A29" s="5"/>
      <c r="B29" s="5"/>
      <c r="C29" s="55"/>
      <c r="D29" s="36"/>
      <c r="E29" s="5"/>
      <c r="F29" s="35"/>
    </row>
    <row r="30" spans="1:6">
      <c r="A30" s="5"/>
      <c r="B30" s="5"/>
      <c r="C30" s="55"/>
      <c r="D30" s="36"/>
      <c r="E30" s="5"/>
      <c r="F30" s="35"/>
    </row>
    <row r="31" spans="1:6">
      <c r="A31" s="5"/>
      <c r="B31" s="5"/>
      <c r="C31" s="55"/>
      <c r="D31" s="36"/>
      <c r="E31" s="5"/>
      <c r="F31" s="35"/>
    </row>
    <row r="32" spans="1:6">
      <c r="A32" s="5"/>
      <c r="B32" s="5"/>
      <c r="C32" s="55"/>
      <c r="D32" s="36"/>
      <c r="E32" s="5"/>
      <c r="F32" s="35"/>
    </row>
    <row r="33" spans="1:6">
      <c r="A33" s="5"/>
      <c r="B33" s="5"/>
      <c r="C33" s="55"/>
      <c r="D33" s="36"/>
      <c r="E33" s="5"/>
      <c r="F33" s="35"/>
    </row>
    <row r="34" spans="1:6">
      <c r="A34" s="5"/>
      <c r="B34" s="5"/>
      <c r="C34" s="55"/>
      <c r="D34" s="36"/>
      <c r="E34" s="5"/>
      <c r="F34" s="35"/>
    </row>
    <row r="35" spans="1:6">
      <c r="A35" s="5"/>
      <c r="B35" s="5"/>
      <c r="C35" s="55"/>
      <c r="D35" s="36"/>
      <c r="E35" s="5"/>
      <c r="F35" s="35"/>
    </row>
    <row r="36" spans="1:6">
      <c r="A36" s="5"/>
      <c r="B36" s="5"/>
      <c r="C36" s="55"/>
      <c r="D36" s="36"/>
      <c r="E36" s="5"/>
      <c r="F36" s="35"/>
    </row>
    <row r="37" spans="1:6">
      <c r="A37" s="5"/>
      <c r="B37" s="5"/>
      <c r="C37" s="55"/>
      <c r="D37" s="36"/>
      <c r="E37" s="5"/>
      <c r="F37" s="35"/>
    </row>
    <row r="38" spans="1:6">
      <c r="A38" s="5"/>
      <c r="B38" s="5"/>
      <c r="C38" s="55"/>
      <c r="D38" s="36"/>
      <c r="E38" s="5"/>
      <c r="F38" s="35"/>
    </row>
    <row r="39" spans="1:6">
      <c r="C39" s="5"/>
      <c r="D39" s="37"/>
    </row>
  </sheetData>
  <sortState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August 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NIKE AIMOLA</cp:lastModifiedBy>
  <dcterms:created xsi:type="dcterms:W3CDTF">2016-07-14T10:28:09Z</dcterms:created>
  <dcterms:modified xsi:type="dcterms:W3CDTF">2021-09-16T11:33:34Z</dcterms:modified>
</cp:coreProperties>
</file>